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A2" i="47" l="1"/>
  <c r="F4" i="47"/>
  <c r="B3" i="47"/>
  <c r="D3" i="47"/>
  <c r="F3" i="47"/>
  <c r="I3" i="47"/>
  <c r="J3" i="47"/>
  <c r="K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<sst xmlns="http://schemas.openxmlformats.org/spreadsheetml/2006/main" count="119" uniqueCount="103">
  <si>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</si>
  <si>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</si>
  <si>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</si>
  <si>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</si>
  <si>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</si>
  <si>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</si>
  <si>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</si>
  <si>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</si>
  <si>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</si>
  <si>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</si>
  <si>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</si>
  <si>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</si>
  <si>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</si>
  <si>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</si>
  <si>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</si>
  <si>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</si>
  <si>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</si>
  <si>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</si>
  <si>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</si>
  <si>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</si>
  <si>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</si>
  <si>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</si>
  <si>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</si>
  <si>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</si>
  <si>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</si>
  <si>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</si>
  <si>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</si>
  <si>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</si>
  <si>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</si>
  <si>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</si>
  <si>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</si>
  <si>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</si>
  <si>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</si>
  <si>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</si>
  <si>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</si>
  <si>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</si>
  <si>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</si>
  <si>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</si>
  <si>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</si>
  <si>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</si>
  <si>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</si>
  <si>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</si>
  <si>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</si>
  <si>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</si>
  <si>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</si>
  <si>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</si>
  <si>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</si>
  <si>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</si>
  <si>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</si>
  <si>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</si>
  <si>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</si>
  <si>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</si>
  <si>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</si>
  <si>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</si>
  <si>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</si>
  <si>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01.01.2024</t>
  </si>
  <si>
    <t>2023</t>
  </si>
  <si>
    <t>01-Все виды платежа</t>
  </si>
  <si>
    <t>По зачислению на ЕКС УФК (40101)</t>
  </si>
  <si>
    <t>Нет</t>
  </si>
  <si>
    <t>КБК+ОКТМО</t>
  </si>
  <si>
    <t>24.01.2024</t>
  </si>
  <si>
    <t>Тыс. рублей</t>
  </si>
  <si>
    <t>КБК/ОКТМО</t>
  </si>
  <si>
    <t>10547000-Серышевский муниципальный округ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</si>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</sst>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1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left" vertical="center"/>
    </xf>
    <xf numFmtId="0" fontId="30" fillId="0" borderId="33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0" fillId="0" borderId="36" xfId="0" applyBorder="1" applyAlignment="1"/>
    <xf numFmtId="0" fontId="0" fillId="0" borderId="37" xfId="0" applyBorder="1" applyAlignment="1"/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8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0" xfId="0" applyNumberFormat="1" applyFont="1" applyBorder="1" applyAlignment="1"/>
    <xf numFmtId="0" fontId="19" fillId="0" borderId="0" xfId="0" applyNumberFormat="1" applyFont="1" applyBorder="1" applyAlignment="1"/>
    <xf numFmtId="0" fontId="19" fillId="0" borderId="39" xfId="0" applyNumberFormat="1" applyFont="1" applyBorder="1" applyAlignment="1"/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3" fillId="0" borderId="15" xfId="0" applyNumberFormat="1" applyFont="1" applyBorder="1" applyAlignment="1"/>
    <xf numFmtId="0" fontId="0" fillId="0" borderId="15" xfId="0" applyBorder="1" applyAlignment="1"/>
    <xf numFmtId="0" fontId="0" fillId="0" borderId="25" xfId="0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40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56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56" t="s">
        <v>54</v>
      </c>
      <c r="B1" s="56"/>
      <c r="C1" s="56"/>
      <c r="D1" s="56"/>
      <c r="E1" s="56"/>
      <c r="F1" s="56"/>
      <c r="G1" s="56"/>
      <c r="H1" s="56"/>
      <c r="I1" s="56"/>
    </row>
    <row r="2" spans="1:9" ht="15" customHeight="1" x14ac:dyDescent="0.2">
      <c r="A2" s="57" t="s">
        <v>55</v>
      </c>
      <c r="B2" s="57"/>
      <c r="C2" s="58"/>
      <c r="D2" s="58"/>
      <c r="E2" s="58"/>
      <c r="F2" s="58"/>
      <c r="G2" s="58"/>
      <c r="H2" s="58"/>
      <c r="I2" s="59"/>
    </row>
    <row r="3" spans="1:9" s="1" customFormat="1" ht="21" customHeight="1" x14ac:dyDescent="0.2">
      <c r="A3" s="60" t="s">
        <v>10</v>
      </c>
      <c r="B3" s="7" t="s">
        <v>3</v>
      </c>
      <c r="C3" s="8" t="s">
        <v>56</v>
      </c>
      <c r="D3" s="9" t="s">
        <v>11</v>
      </c>
      <c r="E3" s="10" t="s">
        <v>40</v>
      </c>
      <c r="F3" s="66" t="s">
        <v>23</v>
      </c>
      <c r="G3" s="67"/>
      <c r="H3" s="68" t="s">
        <v>26</v>
      </c>
      <c r="I3" s="69"/>
    </row>
    <row r="4" spans="1:9" s="1" customFormat="1" ht="21.75" customHeight="1" x14ac:dyDescent="0.2">
      <c r="A4" s="61"/>
      <c r="B4" s="11" t="s">
        <v>21</v>
      </c>
      <c r="C4" s="76" t="s">
        <v>57</v>
      </c>
      <c r="D4" s="77"/>
      <c r="E4" s="12"/>
      <c r="F4" s="78" t="s">
        <v>24</v>
      </c>
      <c r="G4" s="79"/>
      <c r="H4" s="54" t="s">
        <v>27</v>
      </c>
      <c r="I4" s="80"/>
    </row>
    <row r="5" spans="1:9" s="1" customFormat="1" ht="21.75" customHeight="1" x14ac:dyDescent="0.2">
      <c r="A5" s="61"/>
      <c r="B5" s="11" t="s">
        <v>12</v>
      </c>
      <c r="C5" s="54" t="s">
        <v>25</v>
      </c>
      <c r="D5" s="55"/>
      <c r="E5" s="52"/>
      <c r="F5" s="52"/>
      <c r="G5" s="52"/>
      <c r="H5" s="52"/>
      <c r="I5" s="53"/>
    </row>
    <row r="6" spans="1:9" s="1" customFormat="1" ht="21.75" customHeight="1" x14ac:dyDescent="0.2">
      <c r="A6" s="61"/>
      <c r="B6" s="11" t="s">
        <v>13</v>
      </c>
      <c r="C6" s="54" t="s">
        <v>25</v>
      </c>
      <c r="D6" s="55"/>
      <c r="E6" s="52"/>
      <c r="F6" s="52"/>
      <c r="G6" s="52"/>
      <c r="H6" s="52"/>
      <c r="I6" s="53"/>
    </row>
    <row r="7" spans="1:9" s="1" customFormat="1" ht="21.75" customHeight="1" x14ac:dyDescent="0.2">
      <c r="A7" s="61"/>
      <c r="B7" s="11" t="s">
        <v>14</v>
      </c>
      <c r="C7" s="54" t="s">
        <v>25</v>
      </c>
      <c r="D7" s="55"/>
      <c r="E7" s="52"/>
      <c r="F7" s="52"/>
      <c r="G7" s="52"/>
      <c r="H7" s="52"/>
      <c r="I7" s="53"/>
    </row>
    <row r="8" spans="1:9" s="1" customFormat="1" ht="21.75" customHeight="1" x14ac:dyDescent="0.2">
      <c r="A8" s="61"/>
      <c r="B8" s="11" t="s">
        <v>7</v>
      </c>
      <c r="C8" s="54" t="s">
        <v>25</v>
      </c>
      <c r="D8" s="55"/>
      <c r="E8" s="52"/>
      <c r="F8" s="52"/>
      <c r="G8" s="52"/>
      <c r="H8" s="52"/>
      <c r="I8" s="53"/>
    </row>
    <row r="9" spans="1:9" s="1" customFormat="1" ht="21.75" customHeight="1" x14ac:dyDescent="0.2">
      <c r="A9" s="62"/>
      <c r="B9" s="11" t="s">
        <v>15</v>
      </c>
      <c r="C9" s="51" t="s">
        <v>25</v>
      </c>
      <c r="D9" s="52"/>
      <c r="E9" s="52"/>
      <c r="F9" s="52"/>
      <c r="G9" s="52"/>
      <c r="H9" s="52"/>
      <c r="I9" s="53"/>
    </row>
    <row r="10" spans="1:9" s="16" customFormat="1" ht="21" customHeight="1" x14ac:dyDescent="0.2">
      <c r="A10" s="62"/>
      <c r="B10" s="11" t="s">
        <v>50</v>
      </c>
      <c r="C10" s="72" t="s">
        <v>25</v>
      </c>
      <c r="D10" s="73"/>
      <c r="E10" s="74"/>
      <c r="F10" s="74"/>
      <c r="G10" s="74"/>
      <c r="H10" s="74"/>
      <c r="I10" s="75"/>
    </row>
    <row r="11" spans="1:9" s="16" customFormat="1" ht="21" customHeight="1" x14ac:dyDescent="0.2">
      <c r="A11" s="62"/>
      <c r="B11" s="11" t="s">
        <v>51</v>
      </c>
      <c r="C11" s="54" t="s">
        <v>25</v>
      </c>
      <c r="D11" s="64"/>
      <c r="E11" s="64"/>
      <c r="F11" s="64"/>
      <c r="G11" s="64"/>
      <c r="H11" s="64"/>
      <c r="I11" s="65"/>
    </row>
    <row r="12" spans="1:9" s="16" customFormat="1" ht="21" customHeight="1" x14ac:dyDescent="0.2">
      <c r="A12" s="62"/>
      <c r="B12" s="11" t="s">
        <v>46</v>
      </c>
      <c r="C12" s="54" t="s">
        <v>58</v>
      </c>
      <c r="D12" s="64"/>
      <c r="E12" s="64"/>
      <c r="F12" s="64"/>
      <c r="G12" s="64"/>
      <c r="H12" s="64"/>
      <c r="I12" s="65"/>
    </row>
    <row r="13" spans="1:9" s="16" customFormat="1" ht="21" customHeight="1" x14ac:dyDescent="0.2">
      <c r="A13" s="62"/>
      <c r="B13" s="11" t="s">
        <v>18</v>
      </c>
      <c r="C13" s="54" t="s">
        <v>59</v>
      </c>
      <c r="D13" s="64"/>
      <c r="E13" s="64"/>
      <c r="F13" s="64"/>
      <c r="G13" s="64"/>
      <c r="H13" s="64"/>
      <c r="I13" s="65"/>
    </row>
    <row r="14" spans="1:9" s="16" customFormat="1" ht="21" customHeight="1" x14ac:dyDescent="0.2">
      <c r="A14" s="62"/>
      <c r="B14" s="11" t="s">
        <v>19</v>
      </c>
      <c r="C14" s="54" t="s">
        <v>60</v>
      </c>
      <c r="D14" s="70"/>
      <c r="E14" s="70"/>
      <c r="F14" s="70"/>
      <c r="G14" s="70"/>
      <c r="H14" s="70"/>
      <c r="I14" s="71"/>
    </row>
    <row r="15" spans="1:9" s="1" customFormat="1" ht="21" customHeight="1" thickBot="1" x14ac:dyDescent="0.25">
      <c r="A15" s="63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F4:G4"/>
    <mergeCell ref="H4:I4"/>
    <mergeCell ref="C9:I9"/>
    <mergeCell ref="C5:I5"/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30"/>
  <sheetViews>
    <sheetView showGridLines="0" showRowColHeaders="0" tabSelected="1" workbookViewId="0">
      <pane ySplit="9" topLeftCell="A10" activePane="bottomLeft" state="frozen"/>
      <selection pane="bottomLeft" activeCell="A10" sqref="A10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18.28515625" style="4" customWidth="1"/>
  </cols>
  <sheetData>
    <row r="1" spans="1:18" x14ac:dyDescent="0.2">
      <c r="A1" s="95" t="s">
        <v>53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6"/>
      <c r="M1" s="6"/>
      <c r="N1" s="6"/>
      <c r="O1" s="6"/>
      <c r="P1"/>
      <c r="Q1"/>
      <c r="R1"/>
    </row>
    <row r="2" spans="1:18" x14ac:dyDescent="0.2">
      <c r="A2" s="91" t="str">
        <f>Параметры!A2</f>
        <v>по состоянию на  01.01.2024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102" t="str">
        <f>CONCATENATE("Вывод  нулевых строк= ",Параметры!C13)</f>
        <v>Вывод  нулевых строк= Нет</v>
      </c>
      <c r="C3" s="103"/>
      <c r="D3" s="111" t="str">
        <f>Параметры!C4</f>
        <v>01-Все виды платежа</v>
      </c>
      <c r="E3" s="111"/>
      <c r="F3" s="112" t="str">
        <f>CONCATENATE("Бюджет= ",Параметры!C12)</f>
        <v>Бюджет= По зачислению на ЕКС УФК (40101)</v>
      </c>
      <c r="G3" s="113"/>
      <c r="H3" s="113"/>
      <c r="I3" s="30" t="str">
        <f>Параметры!C15</f>
        <v>24.01.2024</v>
      </c>
      <c r="J3" s="28" t="str">
        <f>Параметры!I15</f>
        <v>Тыс. рублей</v>
      </c>
      <c r="K3" s="104" t="str">
        <f>CONCATENATE("Стату,Код  плательщика=    ",Параметры!H3,Параметры!H4)</f>
        <v>Стату,Код  плательщика=    "Все значения статуса""Все значения кодов"</v>
      </c>
      <c r="L3" s="105"/>
      <c r="M3" s="105"/>
      <c r="N3" s="106"/>
    </row>
    <row r="4" spans="1:18" s="18" customFormat="1" ht="13.5" thickBot="1" x14ac:dyDescent="0.25">
      <c r="A4" s="109" t="str">
        <f>CONCATENATE("КБК= ",Параметры!C5,Параметры!C6,Параметры!C7)</f>
        <v>КБК= ___</v>
      </c>
      <c r="B4" s="110"/>
      <c r="C4" s="110"/>
      <c r="D4" s="108"/>
      <c r="E4" s="108"/>
      <c r="F4" s="107" t="str">
        <f>CONCATENATE(", ОКТМО= ",Параметры!C10,Параметры!C11)</f>
        <v>, ОКТМО= __</v>
      </c>
      <c r="G4" s="108"/>
      <c r="H4" s="108"/>
      <c r="I4" s="108"/>
      <c r="J4" s="108"/>
      <c r="K4" s="99" t="str">
        <f>CONCATENATE(", ОКВЭД= ",Параметры!C8,Параметры!C9)</f>
        <v>, ОКВЭД= __</v>
      </c>
      <c r="L4" s="100"/>
      <c r="M4" s="100"/>
      <c r="N4" s="101"/>
    </row>
    <row r="5" spans="1:18" ht="12" customHeight="1" thickTop="1" x14ac:dyDescent="0.2">
      <c r="A5" s="97" t="s">
        <v>63</v>
      </c>
      <c r="B5" s="85" t="s">
        <v>49</v>
      </c>
      <c r="C5" s="86"/>
      <c r="D5" s="87"/>
      <c r="E5" s="87"/>
      <c r="F5" s="87"/>
      <c r="G5" s="87"/>
      <c r="H5" s="87"/>
      <c r="I5" s="88"/>
      <c r="J5" s="85" t="s">
        <v>47</v>
      </c>
      <c r="K5" s="86"/>
      <c r="L5" s="86"/>
      <c r="M5" s="86"/>
      <c r="N5" s="86"/>
      <c r="O5" s="89"/>
      <c r="P5" s="89"/>
      <c r="Q5" s="90"/>
      <c r="R5" s="81" t="s">
        <v>9</v>
      </c>
    </row>
    <row r="6" spans="1:18" ht="10.5" customHeight="1" x14ac:dyDescent="0.2">
      <c r="A6" s="98"/>
      <c r="B6" s="93" t="s">
        <v>37</v>
      </c>
      <c r="C6" s="114" t="s">
        <v>20</v>
      </c>
      <c r="D6" s="115"/>
      <c r="E6" s="115"/>
      <c r="F6" s="115"/>
      <c r="G6" s="115"/>
      <c r="H6" s="114" t="s">
        <v>48</v>
      </c>
      <c r="I6" s="115"/>
      <c r="J6" s="93" t="s">
        <v>45</v>
      </c>
      <c r="K6" s="114" t="s">
        <v>20</v>
      </c>
      <c r="L6" s="115"/>
      <c r="M6" s="115"/>
      <c r="N6" s="115"/>
      <c r="O6" s="115"/>
      <c r="P6" s="114" t="s">
        <v>48</v>
      </c>
      <c r="Q6" s="115"/>
      <c r="R6" s="82"/>
    </row>
    <row r="7" spans="1:18" ht="15.75" customHeight="1" x14ac:dyDescent="0.2">
      <c r="A7" s="98"/>
      <c r="B7" s="94"/>
      <c r="C7" s="83" t="s">
        <v>29</v>
      </c>
      <c r="D7" s="83" t="s">
        <v>30</v>
      </c>
      <c r="E7" s="83" t="s">
        <v>34</v>
      </c>
      <c r="F7" s="83" t="s">
        <v>33</v>
      </c>
      <c r="G7" s="83" t="s">
        <v>28</v>
      </c>
      <c r="H7" s="83" t="s">
        <v>35</v>
      </c>
      <c r="I7" s="83" t="s">
        <v>36</v>
      </c>
      <c r="J7" s="94"/>
      <c r="K7" s="83" t="s">
        <v>29</v>
      </c>
      <c r="L7" s="83" t="s">
        <v>30</v>
      </c>
      <c r="M7" s="83" t="s">
        <v>34</v>
      </c>
      <c r="N7" s="83" t="s">
        <v>33</v>
      </c>
      <c r="O7" s="83" t="s">
        <v>28</v>
      </c>
      <c r="P7" s="83" t="s">
        <v>35</v>
      </c>
      <c r="Q7" s="83" t="s">
        <v>36</v>
      </c>
      <c r="R7" s="82"/>
    </row>
    <row r="8" spans="1:18" ht="37.5" customHeight="1" x14ac:dyDescent="0.2">
      <c r="A8" s="98"/>
      <c r="B8" s="94"/>
      <c r="C8" s="84"/>
      <c r="D8" s="84"/>
      <c r="E8" s="84"/>
      <c r="F8" s="84"/>
      <c r="G8" s="84"/>
      <c r="H8" s="84"/>
      <c r="I8" s="84"/>
      <c r="J8" s="94"/>
      <c r="K8" s="84"/>
      <c r="L8" s="84"/>
      <c r="M8" s="84"/>
      <c r="N8" s="84"/>
      <c r="O8" s="84"/>
      <c r="P8" s="84"/>
      <c r="Q8" s="84"/>
      <c r="R8" s="82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31" t="s">
        <v>64</v>
      </c>
    </row>
    <row r="11" spans="1:18" x14ac:dyDescent="0.2">
      <c r="A11" s="32" t="s">
        <v>65</v>
      </c>
      <c r="B11" s="32">
        <v>2992</v>
      </c>
      <c r="C11" s="32">
        <v>0</v>
      </c>
      <c r="D11" s="32">
        <v>2991</v>
      </c>
      <c r="E11" s="32">
        <v>0</v>
      </c>
      <c r="F11" s="32">
        <v>0</v>
      </c>
      <c r="G11" s="32">
        <v>1</v>
      </c>
      <c r="H11" s="32">
        <v>0</v>
      </c>
      <c r="I11" s="32">
        <v>0</v>
      </c>
      <c r="J11" s="32">
        <v>3610</v>
      </c>
      <c r="K11" s="32">
        <v>0</v>
      </c>
      <c r="L11" s="32">
        <v>3603</v>
      </c>
      <c r="M11" s="32">
        <v>0</v>
      </c>
      <c r="N11" s="32">
        <v>0</v>
      </c>
      <c r="O11" s="32">
        <v>7</v>
      </c>
      <c r="P11" s="32">
        <v>0</v>
      </c>
      <c r="Q11" s="32">
        <v>494</v>
      </c>
      <c r="R11" s="32" t="s">
        <v>66</v>
      </c>
    </row>
    <row r="12" spans="1:18" x14ac:dyDescent="0.2">
      <c r="A12" s="32" t="s">
        <v>67</v>
      </c>
      <c r="B12" s="32">
        <v>117</v>
      </c>
      <c r="C12" s="32">
        <v>0</v>
      </c>
      <c r="D12" s="32">
        <v>117</v>
      </c>
      <c r="E12" s="32">
        <v>0</v>
      </c>
      <c r="F12" s="32">
        <v>0</v>
      </c>
      <c r="G12" s="32">
        <v>0</v>
      </c>
      <c r="H12" s="32">
        <v>102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 t="s">
        <v>68</v>
      </c>
    </row>
    <row r="13" spans="1:18" x14ac:dyDescent="0.2">
      <c r="A13" s="32" t="s">
        <v>69</v>
      </c>
      <c r="B13" s="32">
        <v>19</v>
      </c>
      <c r="C13" s="32">
        <v>0</v>
      </c>
      <c r="D13" s="32">
        <v>0</v>
      </c>
      <c r="E13" s="32">
        <v>0</v>
      </c>
      <c r="F13" s="32">
        <v>0</v>
      </c>
      <c r="G13" s="32">
        <v>19</v>
      </c>
      <c r="H13" s="32">
        <v>0</v>
      </c>
      <c r="I13" s="32">
        <v>0</v>
      </c>
      <c r="J13" s="32">
        <v>5</v>
      </c>
      <c r="K13" s="32">
        <v>0</v>
      </c>
      <c r="L13" s="32">
        <v>0</v>
      </c>
      <c r="M13" s="32">
        <v>0</v>
      </c>
      <c r="N13" s="32">
        <v>0</v>
      </c>
      <c r="O13" s="32">
        <v>5</v>
      </c>
      <c r="P13" s="32">
        <v>0</v>
      </c>
      <c r="Q13" s="32">
        <v>1</v>
      </c>
      <c r="R13" s="32" t="s">
        <v>70</v>
      </c>
    </row>
    <row r="14" spans="1:18" x14ac:dyDescent="0.2">
      <c r="A14" s="32" t="s">
        <v>71</v>
      </c>
      <c r="B14" s="32">
        <v>1297</v>
      </c>
      <c r="C14" s="32">
        <v>0</v>
      </c>
      <c r="D14" s="32">
        <v>0</v>
      </c>
      <c r="E14" s="32">
        <v>0</v>
      </c>
      <c r="F14" s="32">
        <v>0</v>
      </c>
      <c r="G14" s="32">
        <v>1297</v>
      </c>
      <c r="H14" s="32">
        <v>11</v>
      </c>
      <c r="I14" s="32">
        <v>0</v>
      </c>
      <c r="J14" s="32">
        <v>1</v>
      </c>
      <c r="K14" s="32">
        <v>0</v>
      </c>
      <c r="L14" s="32">
        <v>0</v>
      </c>
      <c r="M14" s="32">
        <v>0</v>
      </c>
      <c r="N14" s="32">
        <v>0</v>
      </c>
      <c r="O14" s="32">
        <v>1</v>
      </c>
      <c r="P14" s="32">
        <v>0</v>
      </c>
      <c r="Q14" s="32">
        <v>1</v>
      </c>
      <c r="R14" s="32" t="s">
        <v>72</v>
      </c>
    </row>
    <row r="15" spans="1:18" x14ac:dyDescent="0.2">
      <c r="A15" s="32" t="s">
        <v>73</v>
      </c>
      <c r="B15" s="32">
        <v>15</v>
      </c>
      <c r="C15" s="32">
        <v>0</v>
      </c>
      <c r="D15" s="32">
        <v>0</v>
      </c>
      <c r="E15" s="32">
        <v>0</v>
      </c>
      <c r="F15" s="32">
        <v>0</v>
      </c>
      <c r="G15" s="32">
        <v>15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 t="s">
        <v>74</v>
      </c>
    </row>
    <row r="16" spans="1:18" x14ac:dyDescent="0.2">
      <c r="A16" s="32" t="s">
        <v>75</v>
      </c>
      <c r="B16" s="32">
        <v>11</v>
      </c>
      <c r="C16" s="32">
        <v>0</v>
      </c>
      <c r="D16" s="32">
        <v>0</v>
      </c>
      <c r="E16" s="32">
        <v>0</v>
      </c>
      <c r="F16" s="32">
        <v>0</v>
      </c>
      <c r="G16" s="32">
        <v>11</v>
      </c>
      <c r="H16" s="32">
        <v>0</v>
      </c>
      <c r="I16" s="32">
        <v>0</v>
      </c>
      <c r="J16" s="32">
        <v>2</v>
      </c>
      <c r="K16" s="32">
        <v>0</v>
      </c>
      <c r="L16" s="32">
        <v>0</v>
      </c>
      <c r="M16" s="32">
        <v>0</v>
      </c>
      <c r="N16" s="32">
        <v>0</v>
      </c>
      <c r="O16" s="32">
        <v>2</v>
      </c>
      <c r="P16" s="32">
        <v>0</v>
      </c>
      <c r="Q16" s="32">
        <v>2</v>
      </c>
      <c r="R16" s="32" t="s">
        <v>76</v>
      </c>
    </row>
    <row r="17" spans="1:18" x14ac:dyDescent="0.2">
      <c r="A17" s="32" t="s">
        <v>77</v>
      </c>
      <c r="B17" s="32">
        <v>171</v>
      </c>
      <c r="C17" s="32">
        <v>171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2</v>
      </c>
      <c r="K17" s="32">
        <v>2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2</v>
      </c>
      <c r="R17" s="32" t="s">
        <v>78</v>
      </c>
    </row>
    <row r="18" spans="1:18" x14ac:dyDescent="0.2">
      <c r="A18" s="32" t="s">
        <v>79</v>
      </c>
      <c r="B18" s="32">
        <v>23</v>
      </c>
      <c r="C18" s="32">
        <v>0</v>
      </c>
      <c r="D18" s="32">
        <v>0</v>
      </c>
      <c r="E18" s="32">
        <v>0</v>
      </c>
      <c r="F18" s="32">
        <v>0</v>
      </c>
      <c r="G18" s="32">
        <v>23</v>
      </c>
      <c r="H18" s="32">
        <v>0</v>
      </c>
      <c r="I18" s="32">
        <v>0</v>
      </c>
      <c r="J18" s="32">
        <v>3</v>
      </c>
      <c r="K18" s="32">
        <v>0</v>
      </c>
      <c r="L18" s="32">
        <v>0</v>
      </c>
      <c r="M18" s="32">
        <v>0</v>
      </c>
      <c r="N18" s="32">
        <v>0</v>
      </c>
      <c r="O18" s="32">
        <v>3</v>
      </c>
      <c r="P18" s="32">
        <v>0</v>
      </c>
      <c r="Q18" s="32">
        <v>3</v>
      </c>
      <c r="R18" s="32" t="s">
        <v>80</v>
      </c>
    </row>
    <row r="19" spans="1:18" x14ac:dyDescent="0.2">
      <c r="A19" s="32" t="s">
        <v>81</v>
      </c>
      <c r="B19" s="32">
        <v>3</v>
      </c>
      <c r="C19" s="32">
        <v>0</v>
      </c>
      <c r="D19" s="32">
        <v>0</v>
      </c>
      <c r="E19" s="32">
        <v>0</v>
      </c>
      <c r="F19" s="32">
        <v>0</v>
      </c>
      <c r="G19" s="32">
        <v>3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 t="s">
        <v>82</v>
      </c>
    </row>
    <row r="20" spans="1:18" x14ac:dyDescent="0.2">
      <c r="A20" s="32" t="s">
        <v>83</v>
      </c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 t="s">
        <v>84</v>
      </c>
    </row>
    <row r="21" spans="1:18" x14ac:dyDescent="0.2">
      <c r="A21" s="32" t="s">
        <v>85</v>
      </c>
      <c r="B21" s="32">
        <v>200</v>
      </c>
      <c r="C21" s="32">
        <v>0</v>
      </c>
      <c r="D21" s="32">
        <v>0</v>
      </c>
      <c r="E21" s="32">
        <v>0</v>
      </c>
      <c r="F21" s="32">
        <v>0</v>
      </c>
      <c r="G21" s="32">
        <v>200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 t="s">
        <v>86</v>
      </c>
    </row>
    <row r="22" spans="1:18" x14ac:dyDescent="0.2">
      <c r="A22" s="32" t="s">
        <v>87</v>
      </c>
      <c r="B22" s="32">
        <v>1</v>
      </c>
      <c r="C22" s="32">
        <v>0</v>
      </c>
      <c r="D22" s="32">
        <v>0</v>
      </c>
      <c r="E22" s="32">
        <v>0</v>
      </c>
      <c r="F22" s="32">
        <v>0</v>
      </c>
      <c r="G22" s="32">
        <v>1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 t="s">
        <v>88</v>
      </c>
    </row>
    <row r="23" spans="1:18" x14ac:dyDescent="0.2">
      <c r="A23" s="32" t="s">
        <v>89</v>
      </c>
      <c r="B23" s="32">
        <v>73</v>
      </c>
      <c r="C23" s="32">
        <v>0</v>
      </c>
      <c r="D23" s="32">
        <v>0</v>
      </c>
      <c r="E23" s="32">
        <v>0</v>
      </c>
      <c r="F23" s="32">
        <v>0</v>
      </c>
      <c r="G23" s="32">
        <v>73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 t="s">
        <v>90</v>
      </c>
    </row>
    <row r="24" spans="1:18" x14ac:dyDescent="0.2">
      <c r="A24" s="32" t="s">
        <v>91</v>
      </c>
      <c r="B24" s="32">
        <v>2466</v>
      </c>
      <c r="C24" s="32">
        <v>0</v>
      </c>
      <c r="D24" s="32">
        <v>0</v>
      </c>
      <c r="E24" s="32">
        <v>0</v>
      </c>
      <c r="F24" s="32">
        <v>0</v>
      </c>
      <c r="G24" s="32">
        <v>2466</v>
      </c>
      <c r="H24" s="32">
        <v>7</v>
      </c>
      <c r="I24" s="32">
        <v>26</v>
      </c>
      <c r="J24" s="32">
        <v>63</v>
      </c>
      <c r="K24" s="32">
        <v>0</v>
      </c>
      <c r="L24" s="32">
        <v>0</v>
      </c>
      <c r="M24" s="32">
        <v>0</v>
      </c>
      <c r="N24" s="32">
        <v>0</v>
      </c>
      <c r="O24" s="32">
        <v>63</v>
      </c>
      <c r="P24" s="32">
        <v>2</v>
      </c>
      <c r="Q24" s="32">
        <v>38</v>
      </c>
      <c r="R24" s="32" t="s">
        <v>92</v>
      </c>
    </row>
    <row r="25" spans="1:18" x14ac:dyDescent="0.2">
      <c r="A25" s="32" t="s">
        <v>93</v>
      </c>
      <c r="B25" s="32">
        <v>83</v>
      </c>
      <c r="C25" s="32">
        <v>83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1647</v>
      </c>
      <c r="K25" s="32">
        <v>1647</v>
      </c>
      <c r="L25" s="32">
        <v>0</v>
      </c>
      <c r="M25" s="32">
        <v>0</v>
      </c>
      <c r="N25" s="32">
        <v>0</v>
      </c>
      <c r="O25" s="32">
        <v>0</v>
      </c>
      <c r="P25" s="32">
        <v>8</v>
      </c>
      <c r="Q25" s="32">
        <v>1348</v>
      </c>
      <c r="R25" s="32" t="s">
        <v>94</v>
      </c>
    </row>
    <row r="26" spans="1:18" x14ac:dyDescent="0.2">
      <c r="A26" s="32" t="s">
        <v>95</v>
      </c>
      <c r="B26" s="32">
        <v>1828</v>
      </c>
      <c r="C26" s="32">
        <v>0</v>
      </c>
      <c r="D26" s="32">
        <v>0</v>
      </c>
      <c r="E26" s="32">
        <v>0</v>
      </c>
      <c r="F26" s="32">
        <v>0</v>
      </c>
      <c r="G26" s="32">
        <v>1828</v>
      </c>
      <c r="H26" s="32">
        <v>4</v>
      </c>
      <c r="I26" s="32">
        <v>35</v>
      </c>
      <c r="J26" s="32">
        <v>175</v>
      </c>
      <c r="K26" s="32">
        <v>0</v>
      </c>
      <c r="L26" s="32">
        <v>0</v>
      </c>
      <c r="M26" s="32">
        <v>0</v>
      </c>
      <c r="N26" s="32">
        <v>0</v>
      </c>
      <c r="O26" s="32">
        <v>175</v>
      </c>
      <c r="P26" s="32">
        <v>0</v>
      </c>
      <c r="Q26" s="32">
        <v>162</v>
      </c>
      <c r="R26" s="32" t="s">
        <v>96</v>
      </c>
    </row>
    <row r="27" spans="1:18" x14ac:dyDescent="0.2">
      <c r="A27" s="32" t="s">
        <v>97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2</v>
      </c>
      <c r="K27" s="32">
        <v>1</v>
      </c>
      <c r="L27" s="32">
        <v>0</v>
      </c>
      <c r="M27" s="32">
        <v>0</v>
      </c>
      <c r="N27" s="32">
        <v>0</v>
      </c>
      <c r="O27" s="32">
        <v>1</v>
      </c>
      <c r="P27" s="32">
        <v>0</v>
      </c>
      <c r="Q27" s="32">
        <v>2</v>
      </c>
      <c r="R27" s="32" t="s">
        <v>98</v>
      </c>
    </row>
    <row r="28" spans="1:18" x14ac:dyDescent="0.2">
      <c r="A28" s="32" t="s">
        <v>99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 t="s">
        <v>100</v>
      </c>
    </row>
    <row r="29" spans="1:18" x14ac:dyDescent="0.2">
      <c r="A29" s="33" t="s">
        <v>101</v>
      </c>
      <c r="B29" s="33">
        <v>9298</v>
      </c>
      <c r="C29" s="33">
        <v>253</v>
      </c>
      <c r="D29" s="33">
        <v>3108</v>
      </c>
      <c r="E29" s="33">
        <v>0</v>
      </c>
      <c r="F29" s="33">
        <v>0</v>
      </c>
      <c r="G29" s="33">
        <v>5937</v>
      </c>
      <c r="H29" s="33">
        <v>123</v>
      </c>
      <c r="I29" s="33">
        <v>61</v>
      </c>
      <c r="J29" s="33">
        <v>5510</v>
      </c>
      <c r="K29" s="33">
        <v>1650</v>
      </c>
      <c r="L29" s="33">
        <v>3603</v>
      </c>
      <c r="M29" s="33">
        <v>0</v>
      </c>
      <c r="N29" s="33">
        <v>0</v>
      </c>
      <c r="O29" s="33">
        <v>257</v>
      </c>
      <c r="P29" s="33">
        <v>10</v>
      </c>
      <c r="Q29" s="33">
        <v>2053</v>
      </c>
    </row>
    <row r="30" spans="1:18" x14ac:dyDescent="0.2">
      <c r="A30" s="34" t="s">
        <v>102</v>
      </c>
      <c r="B30" s="35">
        <v>9298</v>
      </c>
      <c r="C30" s="36">
        <v>253</v>
      </c>
      <c r="D30" s="37">
        <v>3108</v>
      </c>
      <c r="E30" s="38">
        <v>0</v>
      </c>
      <c r="F30" s="39">
        <v>0</v>
      </c>
      <c r="G30" s="40">
        <v>5937</v>
      </c>
      <c r="H30" s="41">
        <v>123</v>
      </c>
      <c r="I30" s="42">
        <v>61</v>
      </c>
      <c r="J30" s="43">
        <v>5510</v>
      </c>
      <c r="K30" s="44">
        <v>1650</v>
      </c>
      <c r="L30" s="45">
        <v>3603</v>
      </c>
      <c r="M30" s="46">
        <v>0</v>
      </c>
      <c r="N30" s="47">
        <v>0</v>
      </c>
      <c r="O30" s="48">
        <v>257</v>
      </c>
      <c r="P30" s="49">
        <v>10</v>
      </c>
      <c r="Q30" s="50">
        <v>2053</v>
      </c>
    </row>
  </sheetData>
  <mergeCells count="33">
    <mergeCell ref="L7:L8"/>
    <mergeCell ref="A2:K2"/>
    <mergeCell ref="B6:B8"/>
    <mergeCell ref="A1:K1"/>
    <mergeCell ref="A5:A8"/>
    <mergeCell ref="C7:C8"/>
    <mergeCell ref="D7:D8"/>
    <mergeCell ref="F7:F8"/>
    <mergeCell ref="I7:I8"/>
    <mergeCell ref="K4:N4"/>
    <mergeCell ref="B3:C3"/>
    <mergeCell ref="K3:N3"/>
    <mergeCell ref="F4:J4"/>
    <mergeCell ref="A4:E4"/>
    <mergeCell ref="D3:E3"/>
    <mergeCell ref="F3:H3"/>
    <mergeCell ref="C6:G6"/>
    <mergeCell ref="R5:R8"/>
    <mergeCell ref="E7:E8"/>
    <mergeCell ref="H7:H8"/>
    <mergeCell ref="G7:G8"/>
    <mergeCell ref="O7:O8"/>
    <mergeCell ref="P7:P8"/>
    <mergeCell ref="Q7:Q8"/>
    <mergeCell ref="M7:M8"/>
    <mergeCell ref="N7:N8"/>
    <mergeCell ref="B5:I5"/>
    <mergeCell ref="J5:Q5"/>
    <mergeCell ref="H6:I6"/>
    <mergeCell ref="K6:O6"/>
    <mergeCell ref="P6:Q6"/>
    <mergeCell ref="J6:J8"/>
    <mergeCell ref="K7:K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2024-01-23T23:38:23Z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